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730" windowHeight="9465"/>
  </bookViews>
  <sheets>
    <sheet name="ECO MF" sheetId="2" r:id="rId1"/>
  </sheets>
  <definedNames>
    <definedName name="_xlnm._FilterDatabase" localSheetId="0" hidden="1">'ECO MF'!$A$5:$G$28</definedName>
    <definedName name="_xlnm.Print_Area" localSheetId="0">'ECO MF'!$A$2:$H$44</definedName>
    <definedName name="_xlnm.Print_Titles" localSheetId="0">'ECO MF'!$6:$7</definedName>
  </definedNames>
  <calcPr calcId="125725"/>
</workbook>
</file>

<file path=xl/calcChain.xml><?xml version="1.0" encoding="utf-8"?>
<calcChain xmlns="http://schemas.openxmlformats.org/spreadsheetml/2006/main">
  <c r="F15" i="2"/>
  <c r="E44" l="1"/>
  <c r="D44" l="1"/>
  <c r="G43"/>
  <c r="G42"/>
  <c r="G39"/>
  <c r="G35"/>
  <c r="G31"/>
  <c r="G29"/>
  <c r="G18"/>
  <c r="H44" l="1"/>
  <c r="G34"/>
  <c r="G9"/>
  <c r="G36"/>
  <c r="G24"/>
  <c r="G38"/>
  <c r="G30"/>
  <c r="G16"/>
  <c r="G37"/>
  <c r="G11"/>
  <c r="G19"/>
  <c r="G40"/>
  <c r="G32"/>
  <c r="G14"/>
  <c r="G28"/>
  <c r="G13"/>
  <c r="G12"/>
  <c r="G23"/>
  <c r="G26"/>
  <c r="G17"/>
  <c r="G10"/>
  <c r="G25"/>
  <c r="G20"/>
  <c r="G22"/>
  <c r="F44"/>
  <c r="G33"/>
  <c r="G8"/>
  <c r="G27"/>
  <c r="G21"/>
  <c r="G41"/>
  <c r="G15" l="1"/>
  <c r="G44" s="1"/>
</calcChain>
</file>

<file path=xl/sharedStrings.xml><?xml version="1.0" encoding="utf-8"?>
<sst xmlns="http://schemas.openxmlformats.org/spreadsheetml/2006/main" count="85" uniqueCount="83">
  <si>
    <t>Nr.crt.</t>
  </si>
  <si>
    <t>CRITERIUL EVALUARE</t>
  </si>
  <si>
    <t>PUNCTAJ RESURSE UMANE</t>
  </si>
  <si>
    <t>PUNCTAJ CAPACITATE TEHNICA</t>
  </si>
  <si>
    <t>PUNCTAJ LOGISTICA</t>
  </si>
  <si>
    <t>TOTAL</t>
  </si>
  <si>
    <t>PUNCTAJ DISPONIBILITATE</t>
  </si>
  <si>
    <t>ACTE ADITIONALE PENTRU ECOGRAFII SI EKG LA CONTRACTELE DE ASISTENTA MEDICALA PRIMARA</t>
  </si>
  <si>
    <t>PUNCTAJE CONFORM CRITERII ANEXA 20</t>
  </si>
  <si>
    <t>CONTR. A</t>
  </si>
  <si>
    <t>DEN.FURNIZOR</t>
  </si>
  <si>
    <t>A1625</t>
  </si>
  <si>
    <t xml:space="preserve">SC AKH MEDICAL KLINIC &amp; HOSPITAL SRL                    </t>
  </si>
  <si>
    <t>A1166</t>
  </si>
  <si>
    <t xml:space="preserve">SC MEDICOR INTERNATIONAL S.R.L.     </t>
  </si>
  <si>
    <t>SC AIS CLINIC &amp; HOSPITAL SRL</t>
  </si>
  <si>
    <t>A1406</t>
  </si>
  <si>
    <t xml:space="preserve">SC MEDICOVER SRL                          </t>
  </si>
  <si>
    <t>A1559</t>
  </si>
  <si>
    <t>CMI DR.MIHAILESCU CRISTIAN</t>
  </si>
  <si>
    <t>A0692</t>
  </si>
  <si>
    <t xml:space="preserve">ALFA MEDICAL SERVICES SRL           </t>
  </si>
  <si>
    <t>A1323</t>
  </si>
  <si>
    <t xml:space="preserve">CMI DR.UDRESCU MIHAELA           </t>
  </si>
  <si>
    <t>A1424</t>
  </si>
  <si>
    <t xml:space="preserve">CMI DR IONESCU ION                   </t>
  </si>
  <si>
    <t>A1015</t>
  </si>
  <si>
    <t xml:space="preserve">SC CABINET DANAMED SRL          </t>
  </si>
  <si>
    <t>A1386</t>
  </si>
  <si>
    <t>SC ANIMA SPECIALITY MEDICAL SERVICES SRL</t>
  </si>
  <si>
    <t>A0273</t>
  </si>
  <si>
    <t xml:space="preserve">CMI DR.SERI MARIOARA    </t>
  </si>
  <si>
    <t>A0778</t>
  </si>
  <si>
    <t xml:space="preserve">SC PULS MEDICA SRL         </t>
  </si>
  <si>
    <t>A1398</t>
  </si>
  <si>
    <t xml:space="preserve">CMI DR. DIACONU IOANA ILINCA         </t>
  </si>
  <si>
    <t>A1329</t>
  </si>
  <si>
    <t>A0434</t>
  </si>
  <si>
    <t xml:space="preserve">CMI DR.STANCU MARIANA    </t>
  </si>
  <si>
    <t>A1705</t>
  </si>
  <si>
    <t>SC BIONIC COM SRL</t>
  </si>
  <si>
    <t>A0615</t>
  </si>
  <si>
    <t xml:space="preserve">CMI DR.COMSA MIHAELA   </t>
  </si>
  <si>
    <t>A1422</t>
  </si>
  <si>
    <t xml:space="preserve">CMI DR.PECEC RADU ALEXANDRU         </t>
  </si>
  <si>
    <t>A0665</t>
  </si>
  <si>
    <t xml:space="preserve">SC ROM MED 2000 SRL                   </t>
  </si>
  <si>
    <t>A1623</t>
  </si>
  <si>
    <t xml:space="preserve">SC SIKA ALUL MEDICAL SRL                    </t>
  </si>
  <si>
    <t>A0906</t>
  </si>
  <si>
    <t xml:space="preserve">SC SAN MED 2001 SRL                 </t>
  </si>
  <si>
    <t>A0049</t>
  </si>
  <si>
    <t xml:space="preserve">CMI DR GAVANESCU MIHAELA             </t>
  </si>
  <si>
    <t>A1586</t>
  </si>
  <si>
    <t xml:space="preserve">CMI DR.CHIRIAC GEORGE                      </t>
  </si>
  <si>
    <t>A1485</t>
  </si>
  <si>
    <t xml:space="preserve">SC CENTRUL MEDICAL DELFINULUI SRL      </t>
  </si>
  <si>
    <t>A0739</t>
  </si>
  <si>
    <t xml:space="preserve">CMI DR GRAJDEANU IOANA      </t>
  </si>
  <si>
    <t>A1429</t>
  </si>
  <si>
    <t xml:space="preserve">CMI DR STOIAN ALINA-MADALINA        </t>
  </si>
  <si>
    <t>A1604</t>
  </si>
  <si>
    <t xml:space="preserve">CMI DR.SORESCU VICTORIA AURELIA    </t>
  </si>
  <si>
    <t>A1330</t>
  </si>
  <si>
    <t xml:space="preserve">CMI DR TUCA DAN OVIDIU             </t>
  </si>
  <si>
    <t>A1583</t>
  </si>
  <si>
    <t xml:space="preserve">CMI DR.BOJESCU ALEXANDRA              </t>
  </si>
  <si>
    <t>SC DOCTOR 4U2 SRL</t>
  </si>
  <si>
    <t>30.03.2017</t>
  </si>
  <si>
    <t>A1719</t>
  </si>
  <si>
    <t>A1036</t>
  </si>
  <si>
    <t>A1458</t>
  </si>
  <si>
    <t>A1591</t>
  </si>
  <si>
    <t>A1667</t>
  </si>
  <si>
    <t xml:space="preserve">SC MEDICUL CASEI SRL     </t>
  </si>
  <si>
    <t>CMI DR.ELISEI ADRIAN</t>
  </si>
  <si>
    <t>CMI DR.ANASTASIU TITU ANDREI</t>
  </si>
  <si>
    <t xml:space="preserve">CMI DR TIANU CORNELIA  </t>
  </si>
  <si>
    <t>CMI DR.SBURLAN CRISTINA ASTRID</t>
  </si>
  <si>
    <t>A1515</t>
  </si>
  <si>
    <t>CMI DR POPESCU ALINA</t>
  </si>
  <si>
    <t>SC FINEX MEDICAL SERVICES SRL</t>
  </si>
  <si>
    <t>nou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</si>
</sst>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0" xfId="0" applyFont="1" applyFill="1"/>
    <xf numFmtId="0" fontId="2" fillId="2" borderId="0" xfId="0" applyFont="1" applyFill="1"/>
    <xf numFmtId="0" fontId="4" fillId="0" borderId="1" xfId="0" applyFont="1" applyFill="1" applyBorder="1"/>
    <xf numFmtId="0" fontId="4" fillId="0" borderId="0" xfId="0" applyFont="1" applyFill="1"/>
    <xf numFmtId="0" fontId="2" fillId="0" borderId="0" xfId="2" applyFill="1"/>
    <xf numFmtId="0" fontId="4" fillId="0" borderId="0" xfId="0" applyFont="1" applyFill="1" applyBorder="1" applyAlignment="1">
      <alignment horizontal="left"/>
    </xf>
    <xf numFmtId="0" fontId="2" fillId="0" borderId="0" xfId="2" applyFont="1" applyFill="1"/>
    <xf numFmtId="0" fontId="0" fillId="0" borderId="0" xfId="0" applyFill="1" applyBorder="1"/>
    <xf numFmtId="0" fontId="2" fillId="0" borderId="0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0" fontId="3" fillId="0" borderId="1" xfId="0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64" fontId="2" fillId="0" borderId="0" xfId="0" applyNumberFormat="1" applyFont="1" applyFill="1"/>
    <xf numFmtId="0" fontId="4" fillId="0" borderId="1" xfId="2" applyFont="1" applyFill="1" applyBorder="1"/>
    <xf numFmtId="164" fontId="4" fillId="0" borderId="1" xfId="0" applyNumberFormat="1" applyFont="1" applyFill="1" applyBorder="1"/>
    <xf numFmtId="14" fontId="0" fillId="0" borderId="0" xfId="2" applyNumberFormat="1" applyFont="1" applyFill="1" applyBorder="1"/>
    <xf numFmtId="0" fontId="2" fillId="0" borderId="1" xfId="19" applyFont="1" applyFill="1" applyBorder="1" applyAlignment="1">
      <alignment horizontal="left"/>
    </xf>
    <xf numFmtId="0" fontId="2" fillId="0" borderId="1" xfId="19" applyFont="1" applyFill="1" applyBorder="1" applyAlignment="1">
      <alignment horizontal="left" wrapText="1"/>
    </xf>
    <xf numFmtId="0" fontId="2" fillId="0" borderId="1" xfId="19" applyFill="1" applyBorder="1" applyAlignment="1">
      <alignment horizontal="left"/>
    </xf>
    <xf numFmtId="0" fontId="2" fillId="0" borderId="1" xfId="19" applyFill="1" applyBorder="1" applyAlignment="1">
      <alignment horizontal="left" wrapText="1"/>
    </xf>
    <xf numFmtId="0" fontId="2" fillId="2" borderId="1" xfId="0" applyFont="1" applyFill="1" applyBorder="1"/>
    <xf numFmtId="164" fontId="5" fillId="2" borderId="1" xfId="1" applyFont="1" applyFill="1" applyBorder="1" applyAlignment="1">
      <alignment horizontal="left"/>
    </xf>
    <xf numFmtId="164" fontId="4" fillId="2" borderId="1" xfId="1" applyFont="1" applyFill="1" applyBorder="1" applyAlignment="1">
      <alignment horizontal="left"/>
    </xf>
    <xf numFmtId="164" fontId="2" fillId="2" borderId="1" xfId="1" applyFont="1" applyFill="1" applyBorder="1" applyAlignment="1">
      <alignment horizontal="left"/>
    </xf>
    <xf numFmtId="164" fontId="2" fillId="2" borderId="0" xfId="0" applyNumberFormat="1" applyFont="1" applyFill="1"/>
    <xf numFmtId="0" fontId="0" fillId="2" borderId="1" xfId="19" applyFont="1" applyFill="1" applyBorder="1" applyAlignment="1">
      <alignment horizontal="left" wrapText="1"/>
    </xf>
    <xf numFmtId="0" fontId="0" fillId="2" borderId="1" xfId="19" applyFont="1" applyFill="1" applyBorder="1" applyAlignment="1">
      <alignment horizontal="left"/>
    </xf>
    <xf numFmtId="0" fontId="2" fillId="2" borderId="1" xfId="25" applyFont="1" applyFill="1" applyBorder="1" applyAlignment="1">
      <alignment wrapText="1"/>
    </xf>
    <xf numFmtId="0" fontId="2" fillId="2" borderId="1" xfId="24" applyFont="1" applyFill="1" applyBorder="1" applyAlignment="1">
      <alignment wrapText="1"/>
    </xf>
    <xf numFmtId="0" fontId="2" fillId="2" borderId="1" xfId="52" applyFont="1" applyFill="1" applyBorder="1"/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</cellXfs>
  <cellStyles count="53">
    <cellStyle name="Comma" xfId="1" builtinId="3"/>
    <cellStyle name="Comma 10" xfId="3"/>
    <cellStyle name="Comma 11" xfId="4"/>
    <cellStyle name="Comma 12" xfId="5"/>
    <cellStyle name="Comma 13" xfId="6"/>
    <cellStyle name="Comma 2" xfId="7"/>
    <cellStyle name="Comma 2 2" xfId="8"/>
    <cellStyle name="Comma 2 3" xfId="9"/>
    <cellStyle name="Comma 2 6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8 2" xfId="17"/>
    <cellStyle name="Comma 9" xfId="18"/>
    <cellStyle name="Normal" xfId="0" builtinId="0"/>
    <cellStyle name="Normal 10" xfId="19"/>
    <cellStyle name="Normal 11" xfId="20"/>
    <cellStyle name="Normal 11 2" xfId="21"/>
    <cellStyle name="Normal 11 3" xfId="22"/>
    <cellStyle name="Normal 12" xfId="23"/>
    <cellStyle name="Normal 2" xfId="24"/>
    <cellStyle name="Normal 2 2" xfId="25"/>
    <cellStyle name="Normal 2 2 2" xfId="26"/>
    <cellStyle name="Normal 2 2 3" xfId="27"/>
    <cellStyle name="Normal 2 3" xfId="28"/>
    <cellStyle name="Normal 3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8 2" xfId="37"/>
    <cellStyle name="Normal 8 3" xfId="38"/>
    <cellStyle name="Normal 9" xfId="39"/>
    <cellStyle name="Normal_PLAFON RAPORTAT TRIM.II,III 2004" xfId="2"/>
    <cellStyle name="Normal_PLAFON RAPORTAT TRIM.II,III 2004 2 2" xfId="52"/>
    <cellStyle name="Percent 10" xfId="40"/>
    <cellStyle name="Percent 11" xfId="41"/>
    <cellStyle name="Percent 12" xfId="42"/>
    <cellStyle name="Percent 13" xfId="43"/>
    <cellStyle name="Percent 2" xfId="44"/>
    <cellStyle name="Percent 3" xfId="45"/>
    <cellStyle name="Percent 4" xfId="46"/>
    <cellStyle name="Percent 5" xfId="47"/>
    <cellStyle name="Percent 6" xfId="48"/>
    <cellStyle name="Percent 7" xfId="49"/>
    <cellStyle name="Percent 8" xfId="50"/>
    <cellStyle name="Percent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44"/>
  <sheetViews>
    <sheetView tabSelected="1" workbookViewId="0">
      <pane ySplit="7" topLeftCell="A26" activePane="bottomLeft" state="frozen"/>
      <selection activeCell="B7" sqref="B7:H97"/>
      <selection pane="bottomLeft" activeCell="C55" sqref="C55"/>
    </sheetView>
  </sheetViews>
  <sheetFormatPr defaultRowHeight="12.75"/>
  <cols>
    <col min="1" max="1" width="9.140625" style="1"/>
    <col min="2" max="2" width="9.85546875" style="9" customWidth="1"/>
    <col min="3" max="3" width="36.28515625" style="9" customWidth="1"/>
    <col min="4" max="4" width="14" style="1" customWidth="1"/>
    <col min="5" max="5" width="17.7109375" style="1" customWidth="1"/>
    <col min="6" max="6" width="11.28515625" style="1" customWidth="1"/>
    <col min="7" max="7" width="14" style="2" customWidth="1"/>
    <col min="8" max="8" width="18.5703125" style="1" customWidth="1"/>
    <col min="9" max="16384" width="9.140625" style="1"/>
  </cols>
  <sheetData>
    <row r="2" spans="1:11" ht="15.75">
      <c r="C2" s="10" t="s">
        <v>7</v>
      </c>
    </row>
    <row r="3" spans="1:11">
      <c r="A3" s="11"/>
      <c r="C3" s="2" t="s">
        <v>8</v>
      </c>
    </row>
    <row r="4" spans="1:11">
      <c r="A4" s="12"/>
      <c r="B4" s="13"/>
      <c r="C4" s="14"/>
    </row>
    <row r="5" spans="1:11">
      <c r="A5" s="12"/>
      <c r="B5" s="15"/>
      <c r="C5" s="23" t="s">
        <v>68</v>
      </c>
    </row>
    <row r="6" spans="1:11" s="2" customFormat="1" ht="25.5" customHeight="1">
      <c r="A6" s="38" t="s">
        <v>0</v>
      </c>
      <c r="B6" s="39" t="s">
        <v>9</v>
      </c>
      <c r="C6" s="39" t="s">
        <v>10</v>
      </c>
      <c r="D6" s="40" t="s">
        <v>1</v>
      </c>
      <c r="E6" s="41"/>
      <c r="F6" s="41"/>
      <c r="G6" s="42"/>
      <c r="H6" s="43" t="s">
        <v>6</v>
      </c>
    </row>
    <row r="7" spans="1:11" s="2" customFormat="1" ht="38.25">
      <c r="A7" s="38"/>
      <c r="B7" s="39"/>
      <c r="C7" s="39"/>
      <c r="D7" s="16" t="s">
        <v>2</v>
      </c>
      <c r="E7" s="16" t="s">
        <v>3</v>
      </c>
      <c r="F7" s="16" t="s">
        <v>4</v>
      </c>
      <c r="G7" s="16" t="s">
        <v>5</v>
      </c>
      <c r="H7" s="43"/>
      <c r="K7" s="4"/>
    </row>
    <row r="8" spans="1:11" s="5" customFormat="1" ht="15.75">
      <c r="A8" s="3">
        <v>1</v>
      </c>
      <c r="B8" s="24" t="s">
        <v>51</v>
      </c>
      <c r="C8" s="25" t="s">
        <v>52</v>
      </c>
      <c r="D8" s="17">
        <v>6.43</v>
      </c>
      <c r="E8" s="17">
        <v>24.5</v>
      </c>
      <c r="F8" s="17"/>
      <c r="G8" s="18">
        <f t="shared" ref="G8:G43" si="0">D8+E8+F8</f>
        <v>30.93</v>
      </c>
      <c r="H8" s="19"/>
      <c r="I8" s="20"/>
    </row>
    <row r="9" spans="1:11" s="5" customFormat="1" ht="15.75">
      <c r="A9" s="3">
        <v>2</v>
      </c>
      <c r="B9" s="24" t="s">
        <v>30</v>
      </c>
      <c r="C9" s="25" t="s">
        <v>31</v>
      </c>
      <c r="D9" s="17">
        <v>3.86</v>
      </c>
      <c r="E9" s="17">
        <v>26.5</v>
      </c>
      <c r="F9" s="17"/>
      <c r="G9" s="18">
        <f t="shared" si="0"/>
        <v>30.36</v>
      </c>
      <c r="H9" s="19"/>
      <c r="I9" s="20"/>
    </row>
    <row r="10" spans="1:11" s="5" customFormat="1" ht="15.75">
      <c r="A10" s="3">
        <v>3</v>
      </c>
      <c r="B10" s="24" t="s">
        <v>37</v>
      </c>
      <c r="C10" s="25" t="s">
        <v>38</v>
      </c>
      <c r="D10" s="17">
        <v>2.57</v>
      </c>
      <c r="E10" s="17">
        <v>17</v>
      </c>
      <c r="F10" s="17"/>
      <c r="G10" s="18">
        <f t="shared" si="0"/>
        <v>19.57</v>
      </c>
      <c r="H10" s="19"/>
      <c r="I10" s="20"/>
    </row>
    <row r="11" spans="1:11" s="5" customFormat="1" ht="15.75">
      <c r="A11" s="3">
        <v>4</v>
      </c>
      <c r="B11" s="24" t="s">
        <v>41</v>
      </c>
      <c r="C11" s="25" t="s">
        <v>42</v>
      </c>
      <c r="D11" s="17">
        <v>4.29</v>
      </c>
      <c r="E11" s="17">
        <v>15</v>
      </c>
      <c r="F11" s="17"/>
      <c r="G11" s="18">
        <f t="shared" si="0"/>
        <v>19.29</v>
      </c>
      <c r="H11" s="19"/>
      <c r="I11" s="20"/>
    </row>
    <row r="12" spans="1:11" s="5" customFormat="1" ht="15.75">
      <c r="A12" s="3">
        <v>5</v>
      </c>
      <c r="B12" s="24" t="s">
        <v>45</v>
      </c>
      <c r="C12" s="25" t="s">
        <v>46</v>
      </c>
      <c r="D12" s="17">
        <v>2.79</v>
      </c>
      <c r="E12" s="17">
        <v>12.1</v>
      </c>
      <c r="F12" s="17">
        <v>12</v>
      </c>
      <c r="G12" s="18">
        <f t="shared" si="0"/>
        <v>26.89</v>
      </c>
      <c r="H12" s="19"/>
      <c r="I12" s="20"/>
    </row>
    <row r="13" spans="1:11" s="5" customFormat="1" ht="15.75">
      <c r="A13" s="3">
        <v>6</v>
      </c>
      <c r="B13" s="24" t="s">
        <v>20</v>
      </c>
      <c r="C13" s="25" t="s">
        <v>21</v>
      </c>
      <c r="D13" s="17">
        <v>9.57</v>
      </c>
      <c r="E13" s="17">
        <v>22.5</v>
      </c>
      <c r="F13" s="17">
        <v>24</v>
      </c>
      <c r="G13" s="18">
        <f t="shared" si="0"/>
        <v>56.07</v>
      </c>
      <c r="H13" s="19"/>
      <c r="I13" s="20"/>
    </row>
    <row r="14" spans="1:11" s="5" customFormat="1" ht="15.75">
      <c r="A14" s="3">
        <v>7</v>
      </c>
      <c r="B14" s="24" t="s">
        <v>57</v>
      </c>
      <c r="C14" s="25" t="s">
        <v>58</v>
      </c>
      <c r="D14" s="17">
        <v>4.96</v>
      </c>
      <c r="E14" s="17">
        <v>24.5</v>
      </c>
      <c r="F14" s="17">
        <v>10</v>
      </c>
      <c r="G14" s="18">
        <f t="shared" si="0"/>
        <v>39.46</v>
      </c>
      <c r="H14" s="19"/>
      <c r="I14" s="20"/>
    </row>
    <row r="15" spans="1:11" s="5" customFormat="1" ht="15.75">
      <c r="A15" s="3">
        <v>8</v>
      </c>
      <c r="B15" s="24" t="s">
        <v>32</v>
      </c>
      <c r="C15" s="25" t="s">
        <v>33</v>
      </c>
      <c r="D15" s="17">
        <v>5.14</v>
      </c>
      <c r="E15" s="17">
        <v>0</v>
      </c>
      <c r="F15" s="17">
        <f>20+4</f>
        <v>24</v>
      </c>
      <c r="G15" s="18">
        <f t="shared" si="0"/>
        <v>29.14</v>
      </c>
      <c r="H15" s="19"/>
      <c r="I15" s="20"/>
    </row>
    <row r="16" spans="1:11" s="5" customFormat="1" ht="15.75">
      <c r="A16" s="3">
        <v>9</v>
      </c>
      <c r="B16" s="25" t="s">
        <v>49</v>
      </c>
      <c r="C16" s="25" t="s">
        <v>50</v>
      </c>
      <c r="D16" s="17">
        <v>2.86</v>
      </c>
      <c r="E16" s="17">
        <v>0</v>
      </c>
      <c r="F16" s="17">
        <v>2</v>
      </c>
      <c r="G16" s="18">
        <f t="shared" si="0"/>
        <v>4.8599999999999994</v>
      </c>
      <c r="H16" s="19"/>
      <c r="I16" s="20"/>
    </row>
    <row r="17" spans="1:9" s="5" customFormat="1" ht="15.75">
      <c r="A17" s="3">
        <v>10</v>
      </c>
      <c r="B17" s="25" t="s">
        <v>26</v>
      </c>
      <c r="C17" s="25" t="s">
        <v>27</v>
      </c>
      <c r="D17" s="17">
        <v>6.57</v>
      </c>
      <c r="E17" s="17">
        <v>25.5</v>
      </c>
      <c r="F17" s="17"/>
      <c r="G17" s="18">
        <f t="shared" si="0"/>
        <v>32.07</v>
      </c>
      <c r="H17" s="19"/>
      <c r="I17" s="20"/>
    </row>
    <row r="18" spans="1:9" s="6" customFormat="1" ht="15.75">
      <c r="A18" s="3">
        <v>11</v>
      </c>
      <c r="B18" s="33" t="s">
        <v>70</v>
      </c>
      <c r="C18" s="35" t="s">
        <v>74</v>
      </c>
      <c r="D18" s="29">
        <v>4.29</v>
      </c>
      <c r="E18" s="29">
        <v>24.5</v>
      </c>
      <c r="F18" s="29"/>
      <c r="G18" s="30">
        <f t="shared" si="0"/>
        <v>28.79</v>
      </c>
      <c r="H18" s="31"/>
      <c r="I18" s="32"/>
    </row>
    <row r="19" spans="1:9" s="5" customFormat="1" ht="15.75">
      <c r="A19" s="3">
        <v>12</v>
      </c>
      <c r="B19" s="24" t="s">
        <v>13</v>
      </c>
      <c r="C19" s="25" t="s">
        <v>14</v>
      </c>
      <c r="D19" s="17">
        <v>3.86</v>
      </c>
      <c r="E19" s="17">
        <v>25.5</v>
      </c>
      <c r="F19" s="17">
        <v>17</v>
      </c>
      <c r="G19" s="18">
        <f t="shared" si="0"/>
        <v>46.36</v>
      </c>
      <c r="H19" s="19"/>
      <c r="I19" s="20"/>
    </row>
    <row r="20" spans="1:9" s="5" customFormat="1" ht="15.75">
      <c r="A20" s="3">
        <v>13</v>
      </c>
      <c r="B20" s="24" t="s">
        <v>22</v>
      </c>
      <c r="C20" s="25" t="s">
        <v>23</v>
      </c>
      <c r="D20" s="17">
        <v>5.71</v>
      </c>
      <c r="E20" s="17">
        <v>25.5</v>
      </c>
      <c r="F20" s="17"/>
      <c r="G20" s="18">
        <f t="shared" si="0"/>
        <v>31.21</v>
      </c>
      <c r="H20" s="19"/>
      <c r="I20" s="20"/>
    </row>
    <row r="21" spans="1:9" s="5" customFormat="1" ht="15.75">
      <c r="A21" s="3">
        <v>14</v>
      </c>
      <c r="B21" s="24" t="s">
        <v>36</v>
      </c>
      <c r="C21" s="25" t="s">
        <v>15</v>
      </c>
      <c r="D21" s="17">
        <v>29.14</v>
      </c>
      <c r="E21" s="17">
        <v>25.5</v>
      </c>
      <c r="F21" s="17">
        <v>29</v>
      </c>
      <c r="G21" s="18">
        <f t="shared" si="0"/>
        <v>83.64</v>
      </c>
      <c r="H21" s="19"/>
      <c r="I21" s="20"/>
    </row>
    <row r="22" spans="1:9" s="5" customFormat="1" ht="15.75">
      <c r="A22" s="3">
        <v>15</v>
      </c>
      <c r="B22" s="24" t="s">
        <v>63</v>
      </c>
      <c r="C22" s="25" t="s">
        <v>64</v>
      </c>
      <c r="D22" s="17">
        <v>3.77</v>
      </c>
      <c r="E22" s="17">
        <v>22</v>
      </c>
      <c r="F22" s="17">
        <v>10</v>
      </c>
      <c r="G22" s="18">
        <f t="shared" si="0"/>
        <v>35.769999999999996</v>
      </c>
      <c r="H22" s="19"/>
      <c r="I22" s="20"/>
    </row>
    <row r="23" spans="1:9" s="5" customFormat="1" ht="26.25">
      <c r="A23" s="3">
        <v>16</v>
      </c>
      <c r="B23" s="24" t="s">
        <v>28</v>
      </c>
      <c r="C23" s="25" t="s">
        <v>29</v>
      </c>
      <c r="D23" s="17">
        <v>4.8600000000000003</v>
      </c>
      <c r="E23" s="17">
        <v>51</v>
      </c>
      <c r="F23" s="17">
        <v>12</v>
      </c>
      <c r="G23" s="18">
        <f t="shared" si="0"/>
        <v>67.86</v>
      </c>
      <c r="H23" s="19"/>
      <c r="I23" s="20"/>
    </row>
    <row r="24" spans="1:9" s="5" customFormat="1" ht="15.75">
      <c r="A24" s="3">
        <v>17</v>
      </c>
      <c r="B24" s="24" t="s">
        <v>34</v>
      </c>
      <c r="C24" s="25" t="s">
        <v>35</v>
      </c>
      <c r="D24" s="17">
        <v>4.8600000000000003</v>
      </c>
      <c r="E24" s="17">
        <v>24</v>
      </c>
      <c r="F24" s="17"/>
      <c r="G24" s="18">
        <f t="shared" si="0"/>
        <v>28.86</v>
      </c>
      <c r="H24" s="19"/>
      <c r="I24" s="20"/>
    </row>
    <row r="25" spans="1:9" s="5" customFormat="1" ht="15.75">
      <c r="A25" s="3">
        <v>18</v>
      </c>
      <c r="B25" s="24" t="s">
        <v>16</v>
      </c>
      <c r="C25" s="25" t="s">
        <v>17</v>
      </c>
      <c r="D25" s="17">
        <v>11.57</v>
      </c>
      <c r="E25" s="17">
        <v>25.5</v>
      </c>
      <c r="F25" s="17">
        <v>2</v>
      </c>
      <c r="G25" s="18">
        <f t="shared" si="0"/>
        <v>39.07</v>
      </c>
      <c r="H25" s="19"/>
      <c r="I25" s="20"/>
    </row>
    <row r="26" spans="1:9" s="5" customFormat="1" ht="15.75">
      <c r="A26" s="3">
        <v>19</v>
      </c>
      <c r="B26" s="24" t="s">
        <v>43</v>
      </c>
      <c r="C26" s="25" t="s">
        <v>44</v>
      </c>
      <c r="D26" s="17">
        <v>7.71</v>
      </c>
      <c r="E26" s="17">
        <v>21</v>
      </c>
      <c r="F26" s="17">
        <v>12</v>
      </c>
      <c r="G26" s="18">
        <f t="shared" si="0"/>
        <v>40.71</v>
      </c>
      <c r="H26" s="19"/>
      <c r="I26" s="20"/>
    </row>
    <row r="27" spans="1:9" s="5" customFormat="1" ht="15.75">
      <c r="A27" s="3">
        <v>20</v>
      </c>
      <c r="B27" s="24" t="s">
        <v>24</v>
      </c>
      <c r="C27" s="25" t="s">
        <v>25</v>
      </c>
      <c r="D27" s="17">
        <v>6.71</v>
      </c>
      <c r="E27" s="17">
        <v>25.5</v>
      </c>
      <c r="F27" s="17">
        <v>10</v>
      </c>
      <c r="G27" s="18">
        <f t="shared" si="0"/>
        <v>42.21</v>
      </c>
      <c r="H27" s="19"/>
      <c r="I27" s="20"/>
    </row>
    <row r="28" spans="1:9" s="5" customFormat="1" ht="15.75">
      <c r="A28" s="3">
        <v>21</v>
      </c>
      <c r="B28" s="24" t="s">
        <v>59</v>
      </c>
      <c r="C28" s="25" t="s">
        <v>60</v>
      </c>
      <c r="D28" s="17">
        <v>4.29</v>
      </c>
      <c r="E28" s="17">
        <v>19</v>
      </c>
      <c r="F28" s="17"/>
      <c r="G28" s="18">
        <f t="shared" si="0"/>
        <v>23.29</v>
      </c>
      <c r="H28" s="19"/>
      <c r="I28" s="20"/>
    </row>
    <row r="29" spans="1:9" s="6" customFormat="1" ht="15.75">
      <c r="A29" s="3">
        <v>23</v>
      </c>
      <c r="B29" s="34" t="s">
        <v>71</v>
      </c>
      <c r="C29" s="36" t="s">
        <v>75</v>
      </c>
      <c r="D29" s="29">
        <v>1.71</v>
      </c>
      <c r="E29" s="29">
        <v>0</v>
      </c>
      <c r="F29" s="29"/>
      <c r="G29" s="30">
        <f t="shared" si="0"/>
        <v>1.71</v>
      </c>
      <c r="H29" s="31"/>
      <c r="I29" s="32"/>
    </row>
    <row r="30" spans="1:9" s="5" customFormat="1" ht="26.25">
      <c r="A30" s="3">
        <v>24</v>
      </c>
      <c r="B30" s="24" t="s">
        <v>55</v>
      </c>
      <c r="C30" s="25" t="s">
        <v>56</v>
      </c>
      <c r="D30" s="17">
        <v>1.43</v>
      </c>
      <c r="E30" s="17">
        <v>0</v>
      </c>
      <c r="F30" s="17">
        <v>17</v>
      </c>
      <c r="G30" s="18">
        <f t="shared" si="0"/>
        <v>18.43</v>
      </c>
      <c r="H30" s="19"/>
      <c r="I30" s="20"/>
    </row>
    <row r="31" spans="1:9" s="6" customFormat="1" ht="15.75">
      <c r="A31" s="3">
        <v>25</v>
      </c>
      <c r="B31" s="34" t="s">
        <v>79</v>
      </c>
      <c r="C31" s="35" t="s">
        <v>76</v>
      </c>
      <c r="D31" s="29">
        <v>4.29</v>
      </c>
      <c r="E31" s="29">
        <v>15</v>
      </c>
      <c r="F31" s="29">
        <v>12</v>
      </c>
      <c r="G31" s="30">
        <f t="shared" si="0"/>
        <v>31.29</v>
      </c>
      <c r="H31" s="31"/>
      <c r="I31" s="32"/>
    </row>
    <row r="32" spans="1:9" s="5" customFormat="1" ht="15.75">
      <c r="A32" s="3">
        <v>26</v>
      </c>
      <c r="B32" s="24" t="s">
        <v>18</v>
      </c>
      <c r="C32" s="25" t="s">
        <v>19</v>
      </c>
      <c r="D32" s="17">
        <v>2.14</v>
      </c>
      <c r="E32" s="17">
        <v>23.5</v>
      </c>
      <c r="F32" s="17">
        <v>10</v>
      </c>
      <c r="G32" s="18">
        <f t="shared" si="0"/>
        <v>35.64</v>
      </c>
      <c r="H32" s="19"/>
      <c r="I32" s="20"/>
    </row>
    <row r="33" spans="1:9" s="5" customFormat="1" ht="15.75">
      <c r="A33" s="3">
        <v>27</v>
      </c>
      <c r="B33" s="24" t="s">
        <v>65</v>
      </c>
      <c r="C33" s="25" t="s">
        <v>66</v>
      </c>
      <c r="D33" s="17">
        <v>3.43</v>
      </c>
      <c r="E33" s="17">
        <v>0</v>
      </c>
      <c r="F33" s="17"/>
      <c r="G33" s="18">
        <f t="shared" si="0"/>
        <v>3.43</v>
      </c>
      <c r="H33" s="19"/>
      <c r="I33" s="20"/>
    </row>
    <row r="34" spans="1:9" s="5" customFormat="1" ht="15.75">
      <c r="A34" s="3">
        <v>28</v>
      </c>
      <c r="B34" s="24" t="s">
        <v>53</v>
      </c>
      <c r="C34" s="25" t="s">
        <v>54</v>
      </c>
      <c r="D34" s="17">
        <v>5.43</v>
      </c>
      <c r="E34" s="17">
        <v>0</v>
      </c>
      <c r="F34" s="17"/>
      <c r="G34" s="18">
        <f t="shared" si="0"/>
        <v>5.43</v>
      </c>
      <c r="H34" s="19"/>
      <c r="I34" s="20"/>
    </row>
    <row r="35" spans="1:9" s="6" customFormat="1" ht="15.75">
      <c r="A35" s="3">
        <v>29</v>
      </c>
      <c r="B35" s="34" t="s">
        <v>72</v>
      </c>
      <c r="C35" s="36" t="s">
        <v>78</v>
      </c>
      <c r="D35" s="29">
        <v>16.63</v>
      </c>
      <c r="E35" s="29">
        <v>0</v>
      </c>
      <c r="F35" s="29"/>
      <c r="G35" s="30">
        <f t="shared" si="0"/>
        <v>16.63</v>
      </c>
      <c r="H35" s="31"/>
      <c r="I35" s="32"/>
    </row>
    <row r="36" spans="1:9" s="5" customFormat="1" ht="15.75">
      <c r="A36" s="3">
        <v>30</v>
      </c>
      <c r="B36" s="24" t="s">
        <v>61</v>
      </c>
      <c r="C36" s="25" t="s">
        <v>62</v>
      </c>
      <c r="D36" s="17">
        <v>2.14</v>
      </c>
      <c r="E36" s="17">
        <v>0</v>
      </c>
      <c r="F36" s="17"/>
      <c r="G36" s="18">
        <f t="shared" si="0"/>
        <v>2.14</v>
      </c>
      <c r="H36" s="19"/>
      <c r="I36" s="20"/>
    </row>
    <row r="37" spans="1:9" s="5" customFormat="1" ht="15.75">
      <c r="A37" s="3">
        <v>31</v>
      </c>
      <c r="B37" s="24" t="s">
        <v>47</v>
      </c>
      <c r="C37" s="25" t="s">
        <v>48</v>
      </c>
      <c r="D37" s="17">
        <v>7.71</v>
      </c>
      <c r="E37" s="17">
        <v>17</v>
      </c>
      <c r="F37" s="17">
        <v>2</v>
      </c>
      <c r="G37" s="18">
        <f t="shared" si="0"/>
        <v>26.71</v>
      </c>
      <c r="H37" s="19"/>
      <c r="I37" s="20"/>
    </row>
    <row r="38" spans="1:9" s="5" customFormat="1" ht="26.25">
      <c r="A38" s="3">
        <v>32</v>
      </c>
      <c r="B38" s="24" t="s">
        <v>11</v>
      </c>
      <c r="C38" s="25" t="s">
        <v>12</v>
      </c>
      <c r="D38" s="17">
        <v>7</v>
      </c>
      <c r="E38" s="17">
        <v>0</v>
      </c>
      <c r="F38" s="17">
        <v>2</v>
      </c>
      <c r="G38" s="18">
        <f t="shared" si="0"/>
        <v>9</v>
      </c>
      <c r="H38" s="19"/>
      <c r="I38" s="20"/>
    </row>
    <row r="39" spans="1:9" s="6" customFormat="1" ht="15.75">
      <c r="A39" s="3">
        <v>33</v>
      </c>
      <c r="B39" s="34" t="s">
        <v>73</v>
      </c>
      <c r="C39" s="37" t="s">
        <v>77</v>
      </c>
      <c r="D39" s="29">
        <v>5.14</v>
      </c>
      <c r="E39" s="29">
        <v>20</v>
      </c>
      <c r="F39" s="29">
        <v>10</v>
      </c>
      <c r="G39" s="30">
        <f t="shared" si="0"/>
        <v>35.14</v>
      </c>
      <c r="H39" s="31"/>
      <c r="I39" s="32"/>
    </row>
    <row r="40" spans="1:9" s="5" customFormat="1" ht="15.75">
      <c r="A40" s="3">
        <v>34</v>
      </c>
      <c r="B40" s="24" t="s">
        <v>39</v>
      </c>
      <c r="C40" s="25" t="s">
        <v>40</v>
      </c>
      <c r="D40" s="17">
        <v>3.86</v>
      </c>
      <c r="E40" s="17">
        <v>19</v>
      </c>
      <c r="F40" s="17"/>
      <c r="G40" s="18">
        <f t="shared" si="0"/>
        <v>22.86</v>
      </c>
      <c r="H40" s="19"/>
      <c r="I40" s="20"/>
    </row>
    <row r="41" spans="1:9" s="5" customFormat="1" ht="15.75">
      <c r="A41" s="3">
        <v>35</v>
      </c>
      <c r="B41" s="26" t="s">
        <v>69</v>
      </c>
      <c r="C41" s="27" t="s">
        <v>67</v>
      </c>
      <c r="D41" s="17">
        <v>6.71</v>
      </c>
      <c r="E41" s="17">
        <v>15</v>
      </c>
      <c r="F41" s="17">
        <v>10</v>
      </c>
      <c r="G41" s="18">
        <f t="shared" si="0"/>
        <v>31.71</v>
      </c>
      <c r="H41" s="19"/>
      <c r="I41" s="20"/>
    </row>
    <row r="42" spans="1:9" s="6" customFormat="1" ht="15.75">
      <c r="A42" s="28">
        <v>36</v>
      </c>
      <c r="B42" s="34" t="s">
        <v>82</v>
      </c>
      <c r="C42" s="33" t="s">
        <v>80</v>
      </c>
      <c r="D42" s="29">
        <v>3.14</v>
      </c>
      <c r="E42" s="29">
        <v>8.25</v>
      </c>
      <c r="F42" s="29"/>
      <c r="G42" s="30">
        <f t="shared" si="0"/>
        <v>11.39</v>
      </c>
      <c r="H42" s="31"/>
      <c r="I42" s="32"/>
    </row>
    <row r="43" spans="1:9" s="6" customFormat="1" ht="15.75">
      <c r="A43" s="28">
        <v>37</v>
      </c>
      <c r="B43" s="34" t="s">
        <v>82</v>
      </c>
      <c r="C43" s="35" t="s">
        <v>81</v>
      </c>
      <c r="D43" s="29">
        <v>5.71</v>
      </c>
      <c r="E43" s="29">
        <v>15</v>
      </c>
      <c r="F43" s="29"/>
      <c r="G43" s="30">
        <f t="shared" si="0"/>
        <v>20.71</v>
      </c>
      <c r="H43" s="31"/>
      <c r="I43" s="32"/>
    </row>
    <row r="44" spans="1:9" s="8" customFormat="1" ht="15.75">
      <c r="A44" s="7"/>
      <c r="B44" s="21"/>
      <c r="C44" s="21" t="s">
        <v>5</v>
      </c>
      <c r="D44" s="22">
        <f>SUM(D8:D43)</f>
        <v>212.27999999999997</v>
      </c>
      <c r="E44" s="22">
        <f>SUM(E8:E43)</f>
        <v>589.35</v>
      </c>
      <c r="F44" s="22">
        <f>SUM(F8:F41)</f>
        <v>227</v>
      </c>
      <c r="G44" s="22">
        <f>SUM(G8:G43)</f>
        <v>1028.6300000000001</v>
      </c>
      <c r="H44" s="22">
        <f>SUM(H8:H28)</f>
        <v>0</v>
      </c>
    </row>
  </sheetData>
  <sortState ref="B8:H42">
    <sortCondition ref="B8"/>
  </sortState>
  <mergeCells count="5">
    <mergeCell ref="A6:A7"/>
    <mergeCell ref="B6:B7"/>
    <mergeCell ref="C6:C7"/>
    <mergeCell ref="D6:G6"/>
    <mergeCell ref="H6:H7"/>
  </mergeCells>
  <printOptions horizontalCentered="1"/>
  <pageMargins left="0" right="0" top="0.196850393700787" bottom="0.59055118110236204" header="0.118110236220472" footer="0.118110236220472"/>
  <pageSetup paperSize="9" scale="78" fitToHeight="2" orientation="portrait" verticalDpi="300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ECO MF</vt:lpstr>
      <vt:lpstr>'ECO MF'!Print_Area</vt:lpstr>
      <vt:lpstr>'ECO MF'!Print_Titles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HP_12</cp:lastModifiedBy>
  <cp:lastPrinted>2016-07-28T22:25:06Z</cp:lastPrinted>
  <dcterms:created xsi:type="dcterms:W3CDTF">2016-07-28T22:23:39Z</dcterms:created>
  <dcterms:modified xsi:type="dcterms:W3CDTF">2017-03-30T18:45:03Z</dcterms:modified>
</cp:coreProperties>
</file>